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180" activeTab="3"/>
  </bookViews>
  <sheets>
    <sheet name="Záradék" sheetId="1" r:id="rId1"/>
    <sheet name="Összesítő" sheetId="2" r:id="rId2"/>
    <sheet name="I. Bontási munkák" sheetId="3" r:id="rId3"/>
    <sheet name="II. Elektromos szerelés" sheetId="4" r:id="rId4"/>
  </sheets>
  <definedNames/>
  <calcPr fullCalcOnLoad="1" fullPrecision="0"/>
</workbook>
</file>

<file path=xl/sharedStrings.xml><?xml version="1.0" encoding="utf-8"?>
<sst xmlns="http://schemas.openxmlformats.org/spreadsheetml/2006/main" count="134" uniqueCount="89">
  <si>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</si>
  <si>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</si>
  <si>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</si>
  <si>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</si>
  <si>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</si>
  <si>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</si>
  <si>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</si>
  <si>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</si>
  <si>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</si>
  <si>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</si>
  <si>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</si>
  <si>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</si>
  <si>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</si>
  <si>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db</t>
  </si>
  <si>
    <t>33-063-3.2.1</t>
  </si>
  <si>
    <t>m</t>
  </si>
  <si>
    <t>71-001-11.1.2-0121105</t>
  </si>
  <si>
    <t>71-010-2.1.1.2.3-0141401</t>
  </si>
  <si>
    <t>71-010-2.1.1.2.4-0143564</t>
  </si>
  <si>
    <t>Összesen: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</si>
  <si>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</si>
  <si>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</si>
  <si>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</si>
  <si>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</si>
  <si>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</si>
  <si>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</si>
  <si>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</si>
  <si>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</si>
  <si>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</si>
  <si>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</si>
  <si>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</si>
  <si>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</si>
  <si>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</si>
  <si>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klt</t>
  </si>
  <si>
    <t xml:space="preserve"> Készítette   :</t>
  </si>
  <si>
    <t>Érintésvédelmi mérés és jkv, készítése</t>
  </si>
  <si>
    <t>Kábelek szigetelési ellenállás mérése, jegyzőkönyv készítése</t>
  </si>
  <si>
    <t xml:space="preserve">                                                                         </t>
  </si>
  <si>
    <t>33-063- 3.2.5</t>
  </si>
  <si>
    <t>Elektromos vezetékek és védőcsövek bontása, deponálása</t>
  </si>
  <si>
    <t>33-063-8.7.9</t>
  </si>
  <si>
    <t>Elektromos hálózat feltárása, feszültségmentesítés</t>
  </si>
  <si>
    <t>71-001-1.1.1.1.1-0110116</t>
  </si>
  <si>
    <t>71-001-1.4.1-0110224</t>
  </si>
  <si>
    <t xml:space="preserve">m      </t>
  </si>
  <si>
    <t>71-002-21.1-0221521</t>
  </si>
  <si>
    <t>71-002-21.1-0221522</t>
  </si>
  <si>
    <t>K-tétel</t>
  </si>
  <si>
    <t>71-010-2.1.1.2.7</t>
  </si>
  <si>
    <t>Elektromos szerelvények bontása,  deponálása</t>
  </si>
  <si>
    <t>Komplett világítási szerelvények; 102-es kétsarkú kapcsoló, Legrand Valena fehér</t>
  </si>
  <si>
    <t>Komplett világítási szerelvények; 105-ös csillár kapcsoló, Legrand Valena fehér</t>
  </si>
  <si>
    <t>71-005-1.11.1.1.1-0561954</t>
  </si>
  <si>
    <t>Komplett világítási szerelvények; Csatlakozóaljzat elhelyezése, süllyesztve, 16A, földelt, kettős csatlakozóaljzat (2P+F) LEGRAND Valena csatlakozóaljzat 2P+F kerettel, fehér, R: 692706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</si>
  <si>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 MBCu</t>
  </si>
  <si>
    <t>300/500V 3x 1,5 mm², tömör rézvezetővel (MBCu)</t>
  </si>
  <si>
    <t>300/500V 3x 2,5 mm², tömör rézvezetővel (MBCu)</t>
  </si>
  <si>
    <t xml:space="preserve">Tűzvédelmi fókapcsoló KKM-2 63A
1db Hensel MI  30x30cm
</t>
  </si>
  <si>
    <t>71-010-2.1.1.2.2</t>
  </si>
  <si>
    <t>71-010-2.1.1.2.3</t>
  </si>
  <si>
    <t>Mozgáskorlátozott szett bekötése Schrak Elso</t>
  </si>
  <si>
    <t>Erősáramú üzemi földelő kiépítése 50x50 mm profil földelő 3,0m mélyen</t>
  </si>
  <si>
    <t>Mérési jelölés, kirajzolás horonyvéséshez</t>
  </si>
  <si>
    <t>Horonyvésés téglafalban 8,01-16,00 cm2 keresztmetszet között</t>
  </si>
  <si>
    <t>Faláttörés 30x30 cm méretig, téglafalban, 12,01-25 cm falvastagság között</t>
  </si>
  <si>
    <t>33-011-1.2.1</t>
  </si>
  <si>
    <t>33-011-1.2.2</t>
  </si>
  <si>
    <t>33-011-1.4.3</t>
  </si>
  <si>
    <t>I. Bontási munkák</t>
  </si>
  <si>
    <t>II. Elektromos szerelés</t>
  </si>
  <si>
    <t>Műanyag védőcső/gégecső/   elhelyezése, elágazó dobozokkal, falon, mennyezeten, oldalfalon szerelve M SGK 16 (MÜII 320N)
Névleges méret: 16-25 mm átmérő</t>
  </si>
  <si>
    <t>MŰ III védőcső 16 mm</t>
  </si>
  <si>
    <t>MŰ III védőcső 25 mm</t>
  </si>
  <si>
    <t xml:space="preserve">          .        </t>
  </si>
  <si>
    <t>Terv szerinti főelosztó szerelés
Falon kívüli lemez szekrény:
SCHRACK AE-1054.500 600x600X250 mm</t>
  </si>
  <si>
    <t xml:space="preserve">Felületre szerelt lámpatest elhelyezése előre elkészített tartószerkezetre, Feilo Sylvania 12W 800LM 4000K IP44 </t>
  </si>
  <si>
    <t>71-001-11.1.2-0128965</t>
  </si>
  <si>
    <t>EPH vezeték bekötése nagy kiterjedésű fém tárgyakhoz</t>
  </si>
  <si>
    <t>Áramszolgáltatói szakfelügyelet</t>
  </si>
  <si>
    <t xml:space="preserve">Komplett világítási szerelvények; Csatlakozóaljzat elhelyezése, süllyesztve, 16A, földelt, egyes csatlakozóaljzat (2P+F) Legrand Valena védőérintkezős dugaszolóaljzat, süllyeszt.,IP44, AQUA-IN, zárható csapófed.,2s.+f., 16A, 250V   zárható szekrényben </t>
  </si>
  <si>
    <t xml:space="preserve">                  </t>
  </si>
  <si>
    <t xml:space="preserve">Név : Piac épület 
4232 Geszteréd, Táncsics Mihály utca
Hrsz.: 5/8
</t>
  </si>
  <si>
    <t xml:space="preserve">Megrendelő :   Geszteréd Község  Önkormányzata               </t>
  </si>
  <si>
    <t>Komplett világítási szerelvények; Csatlakozóaljzat elhelyezése, süllyesztve, 16A, földelt, egyes csatlakozóaljzat (2P+F) Legrand Valena védőérintkezős dugaszolóaljzat, süllyeszt.,IP44, AQUA-IN,  csapófed.,2s.+f., 16A, 250V</t>
  </si>
  <si>
    <t xml:space="preserve">Oldalfali lámpatest elhelyezése mozgásérzékelővel,  Falikar világítás Feilo Sylvania 12W 800LM 4000K IP44 
</t>
  </si>
  <si>
    <t>Mennyezeti világítás HAVELLSSYLVANIA  0047885 SYLPROOF LED 75W 1565MM T 4000K</t>
  </si>
  <si>
    <t>Mennyezeti világítás HAVELLSSYLVANIA 0044871 DELTAWING LED40 EB 4K 1200</t>
  </si>
  <si>
    <t>Kábelfogadó és mérő szekrény  
1db PVT300 3Fm EON 3 M2  30x60cm,            1 db  PVT NH 00 30x30
Fogyasztásmérőhely kialakítása</t>
  </si>
  <si>
    <t xml:space="preserve"> Kelt:    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</si>
</sst>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\ _H_U_F_-;\-* #,##0\ _H_U_F_-;_-* &quot;-&quot;??\ _H_U_F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#,##0&quot; Ft&quot;"/>
    <numFmt numFmtId="180" formatCode="#,##0\ &quot;Ft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10" fontId="4" fillId="0" borderId="11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7" fillId="0" borderId="0" xfId="54" applyFont="1" applyFill="1" applyBorder="1" applyAlignment="1">
      <alignment vertical="top" wrapText="1"/>
      <protection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49" fontId="43" fillId="0" borderId="0" xfId="0" applyNumberFormat="1" applyFont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vertical="top" wrapText="1"/>
    </xf>
    <xf numFmtId="49" fontId="43" fillId="0" borderId="0" xfId="0" applyNumberFormat="1" applyFont="1" applyFill="1" applyAlignment="1">
      <alignment vertical="top" wrapText="1"/>
    </xf>
    <xf numFmtId="173" fontId="43" fillId="0" borderId="0" xfId="4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Fill="1" applyAlignment="1" applyProtection="1">
      <alignment horizontal="right" vertical="top" wrapText="1"/>
      <protection locked="0"/>
    </xf>
    <xf numFmtId="3" fontId="2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3" fontId="2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4" fillId="0" borderId="11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0" fillId="0" borderId="0" xfId="0" applyNumberFormat="1" applyAlignment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ltségvetés a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D12" sqref="D12"/>
    </sheetView>
  </sheetViews>
  <sheetFormatPr defaultColWidth="9.140625" defaultRowHeight="15"/>
  <cols>
    <col min="1" max="1" width="36.421875" style="7" customWidth="1"/>
    <col min="2" max="2" width="10.7109375" style="7" customWidth="1"/>
    <col min="3" max="3" width="15.7109375" style="7" customWidth="1"/>
    <col min="4" max="4" width="22.7109375" style="7" customWidth="1"/>
    <col min="5" max="16384" width="9.140625" style="7" customWidth="1"/>
  </cols>
  <sheetData>
    <row r="1" spans="1:4" s="11" customFormat="1" ht="15.75">
      <c r="A1" s="54"/>
      <c r="B1" s="49"/>
      <c r="C1" s="49"/>
      <c r="D1" s="49"/>
    </row>
    <row r="2" spans="1:4" s="11" customFormat="1" ht="15.75">
      <c r="A2" s="54"/>
      <c r="B2" s="49"/>
      <c r="C2" s="49"/>
      <c r="D2" s="49"/>
    </row>
    <row r="3" spans="1:4" s="11" customFormat="1" ht="15.75">
      <c r="A3" s="54"/>
      <c r="B3" s="49"/>
      <c r="C3" s="49"/>
      <c r="D3" s="49"/>
    </row>
    <row r="4" spans="1:4" ht="15.75">
      <c r="A4" s="48"/>
      <c r="B4" s="49"/>
      <c r="C4" s="49"/>
      <c r="D4" s="49"/>
    </row>
    <row r="5" spans="1:4" ht="15.75">
      <c r="A5" s="48"/>
      <c r="B5" s="49"/>
      <c r="C5" s="49"/>
      <c r="D5" s="49"/>
    </row>
    <row r="6" spans="1:4" ht="15.75">
      <c r="A6" s="48"/>
      <c r="B6" s="49"/>
      <c r="C6" s="49"/>
      <c r="D6" s="49"/>
    </row>
    <row r="7" spans="1:4" ht="15.75">
      <c r="A7" s="48"/>
      <c r="B7" s="49"/>
      <c r="C7" s="49"/>
      <c r="D7" s="49"/>
    </row>
    <row r="9" spans="1:4" ht="15.75">
      <c r="A9" s="53"/>
      <c r="B9" s="53"/>
      <c r="C9" s="53"/>
      <c r="D9" s="53"/>
    </row>
    <row r="10" spans="1:4" ht="15.75">
      <c r="A10" s="53"/>
      <c r="B10" s="53"/>
      <c r="C10" s="53"/>
      <c r="D10" s="53"/>
    </row>
    <row r="11" spans="1:4" ht="78.75">
      <c r="A11" s="8" t="s">
        <v>81</v>
      </c>
      <c r="C11" s="43" t="s">
        <v>88</v>
      </c>
      <c r="D11" s="43"/>
    </row>
    <row r="12" spans="1:4" ht="15.75">
      <c r="A12" s="7" t="s">
        <v>73</v>
      </c>
      <c r="C12" s="43" t="s">
        <v>20</v>
      </c>
      <c r="D12" s="43"/>
    </row>
    <row r="13" spans="1:4" ht="15.75">
      <c r="A13" s="7" t="s">
        <v>82</v>
      </c>
      <c r="C13" s="43" t="s">
        <v>21</v>
      </c>
      <c r="D13" s="43"/>
    </row>
    <row r="14" spans="1:4" ht="15.75">
      <c r="A14" s="7" t="s">
        <v>80</v>
      </c>
      <c r="C14" s="43" t="s">
        <v>22</v>
      </c>
      <c r="D14" s="43"/>
    </row>
    <row r="15" spans="3:4" ht="15.75">
      <c r="C15" s="43" t="s">
        <v>34</v>
      </c>
      <c r="D15" s="43"/>
    </row>
    <row r="17" ht="15.75">
      <c r="A17" s="28"/>
    </row>
    <row r="18" ht="15.75">
      <c r="A18" s="27"/>
    </row>
    <row r="19" ht="15.75">
      <c r="A19" s="27" t="s">
        <v>37</v>
      </c>
    </row>
    <row r="20" ht="15.75">
      <c r="A20" s="27"/>
    </row>
    <row r="21" ht="15.75">
      <c r="A21" s="27"/>
    </row>
    <row r="22" ht="15.75">
      <c r="A22" s="27"/>
    </row>
    <row r="23" ht="15.75">
      <c r="A23" s="27"/>
    </row>
    <row r="24" spans="1:4" ht="15.75">
      <c r="A24" s="50" t="s">
        <v>23</v>
      </c>
      <c r="B24" s="51"/>
      <c r="C24" s="51"/>
      <c r="D24" s="51"/>
    </row>
    <row r="25" spans="1:4" ht="15.75">
      <c r="A25" s="12" t="s">
        <v>24</v>
      </c>
      <c r="B25" s="12"/>
      <c r="C25" s="15" t="s">
        <v>25</v>
      </c>
      <c r="D25" s="15" t="s">
        <v>26</v>
      </c>
    </row>
    <row r="26" spans="1:4" ht="15.75">
      <c r="A26" s="12" t="s">
        <v>27</v>
      </c>
      <c r="B26" s="12"/>
      <c r="C26" s="19">
        <f>ROUND(SUM(Összesítő!B4:B4),0)</f>
        <v>0</v>
      </c>
      <c r="D26" s="19">
        <f>ROUND(SUM(Összesítő!C4:C4),0)</f>
        <v>0</v>
      </c>
    </row>
    <row r="27" spans="1:4" ht="15.75">
      <c r="A27" s="12" t="s">
        <v>28</v>
      </c>
      <c r="B27" s="12"/>
      <c r="C27" s="19">
        <f>ROUND(C26,0)</f>
        <v>0</v>
      </c>
      <c r="D27" s="19">
        <f>ROUND(D26,0)</f>
        <v>0</v>
      </c>
    </row>
    <row r="28" spans="1:4" ht="15.75">
      <c r="A28" s="7" t="s">
        <v>29</v>
      </c>
      <c r="C28" s="52">
        <f>ROUND(C27+D27,0)</f>
        <v>0</v>
      </c>
      <c r="D28" s="52"/>
    </row>
    <row r="29" spans="1:4" ht="15.75">
      <c r="A29" s="12" t="s">
        <v>30</v>
      </c>
      <c r="B29" s="13">
        <v>0.27</v>
      </c>
      <c r="C29" s="55">
        <f>ROUND(C28*B29,0)</f>
        <v>0</v>
      </c>
      <c r="D29" s="55"/>
    </row>
    <row r="30" spans="1:4" ht="15.75">
      <c r="A30" s="12" t="s">
        <v>31</v>
      </c>
      <c r="B30" s="12"/>
      <c r="C30" s="56">
        <f>ROUND(C28+C29,0)</f>
        <v>0</v>
      </c>
      <c r="D30" s="56"/>
    </row>
    <row r="34" spans="2:3" ht="15.75">
      <c r="B34" s="47" t="s">
        <v>32</v>
      </c>
      <c r="C34" s="47"/>
    </row>
    <row r="36" ht="15.75">
      <c r="A36" s="14"/>
    </row>
    <row r="37" ht="15.75">
      <c r="A37" s="14"/>
    </row>
    <row r="38" ht="15.75">
      <c r="A38" s="14"/>
    </row>
  </sheetData>
  <sheetProtection password="90EF" sheet="1" scenarios="1" selectLockedCells="1"/>
  <mergeCells count="14">
    <mergeCell ref="A1:D1"/>
    <mergeCell ref="A2:D2"/>
    <mergeCell ref="A3:D3"/>
    <mergeCell ref="A4:D4"/>
    <mergeCell ref="C29:D29"/>
    <mergeCell ref="C30:D30"/>
    <mergeCell ref="B34:C34"/>
    <mergeCell ref="A5:D5"/>
    <mergeCell ref="A6:D6"/>
    <mergeCell ref="A7:D7"/>
    <mergeCell ref="A24:D24"/>
    <mergeCell ref="C28:D28"/>
    <mergeCell ref="A10:D10"/>
    <mergeCell ref="A9:D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C4"/>
    </sheetView>
  </sheetViews>
  <sheetFormatPr defaultColWidth="9.140625" defaultRowHeight="15"/>
  <cols>
    <col min="1" max="1" width="36.421875" style="8" customWidth="1"/>
    <col min="2" max="3" width="20.7109375" style="8" customWidth="1"/>
    <col min="4" max="16384" width="9.140625" style="8" customWidth="1"/>
  </cols>
  <sheetData>
    <row r="1" spans="1:3" s="9" customFormat="1" ht="15.75">
      <c r="A1" s="9" t="s">
        <v>0</v>
      </c>
      <c r="B1" s="10" t="s">
        <v>1</v>
      </c>
      <c r="C1" s="10" t="s">
        <v>2</v>
      </c>
    </row>
    <row r="2" spans="1:3" s="29" customFormat="1" ht="15.75">
      <c r="A2" s="8" t="s">
        <v>68</v>
      </c>
      <c r="B2" s="17">
        <f>'I. Bontási munkák'!H7</f>
        <v>0</v>
      </c>
      <c r="C2" s="17">
        <f>'I. Bontási munkák'!I7</f>
        <v>0</v>
      </c>
    </row>
    <row r="3" spans="1:3" ht="15.75">
      <c r="A3" s="8" t="s">
        <v>69</v>
      </c>
      <c r="B3" s="17">
        <f>'II. Elektromos szerelés'!H56</f>
        <v>0</v>
      </c>
      <c r="C3" s="17">
        <f>'II. Elektromos szerelés'!I56</f>
        <v>0</v>
      </c>
    </row>
    <row r="4" spans="1:3" s="9" customFormat="1" ht="15.75">
      <c r="A4" s="9" t="s">
        <v>19</v>
      </c>
      <c r="B4" s="18">
        <f>SUM(B2:B3)</f>
        <v>0</v>
      </c>
      <c r="C4" s="18">
        <f>SUM(C2:C3)</f>
        <v>0</v>
      </c>
    </row>
  </sheetData>
  <sheetProtection password="90EF" sheet="1" scenarios="1" selectLockedCells="1"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0" bestFit="1" customWidth="1"/>
    <col min="2" max="2" width="8.8515625" style="0" customWidth="1"/>
    <col min="3" max="3" width="29.28125" style="0" customWidth="1"/>
    <col min="4" max="4" width="6.8515625" style="0" customWidth="1"/>
    <col min="5" max="5" width="6.7109375" style="0" customWidth="1"/>
    <col min="6" max="6" width="8.00390625" style="0" customWidth="1"/>
    <col min="7" max="7" width="8.140625" style="0" customWidth="1"/>
    <col min="8" max="8" width="7.57421875" style="0" customWidth="1"/>
    <col min="9" max="9" width="8.140625" style="0" customWidth="1"/>
  </cols>
  <sheetData>
    <row r="1" spans="1:9" ht="38.25">
      <c r="A1" s="5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3" t="s">
        <v>8</v>
      </c>
      <c r="G1" s="3" t="s">
        <v>9</v>
      </c>
      <c r="H1" s="3" t="s">
        <v>10</v>
      </c>
      <c r="I1" s="3" t="s">
        <v>11</v>
      </c>
    </row>
    <row r="2" spans="1:9" ht="25.5">
      <c r="A2" s="6">
        <v>1</v>
      </c>
      <c r="B2" s="21" t="s">
        <v>14</v>
      </c>
      <c r="C2" s="24" t="s">
        <v>49</v>
      </c>
      <c r="D2" s="22">
        <v>1</v>
      </c>
      <c r="E2" s="25" t="s">
        <v>33</v>
      </c>
      <c r="F2" s="41"/>
      <c r="G2" s="41"/>
      <c r="H2" s="20">
        <f>F2*D2</f>
        <v>0</v>
      </c>
      <c r="I2" s="20">
        <f>D2*G2</f>
        <v>0</v>
      </c>
    </row>
    <row r="3" spans="1:9" ht="15">
      <c r="A3" s="6"/>
      <c r="B3" s="1"/>
      <c r="C3" s="23"/>
      <c r="D3" s="22"/>
      <c r="E3" s="23"/>
      <c r="F3" s="41"/>
      <c r="G3" s="41"/>
      <c r="H3" s="20"/>
      <c r="I3" s="20"/>
    </row>
    <row r="4" spans="1:9" ht="25.5">
      <c r="A4" s="6">
        <v>2</v>
      </c>
      <c r="B4" s="21" t="s">
        <v>38</v>
      </c>
      <c r="C4" s="24" t="s">
        <v>39</v>
      </c>
      <c r="D4" s="22">
        <v>1</v>
      </c>
      <c r="E4" s="25" t="s">
        <v>33</v>
      </c>
      <c r="F4" s="41"/>
      <c r="G4" s="41"/>
      <c r="H4" s="20">
        <f>F4*D4</f>
        <v>0</v>
      </c>
      <c r="I4" s="20">
        <f>D4*G4</f>
        <v>0</v>
      </c>
    </row>
    <row r="5" spans="1:9" ht="15">
      <c r="A5" s="6"/>
      <c r="B5" s="21"/>
      <c r="C5" s="24"/>
      <c r="D5" s="22"/>
      <c r="E5" s="25"/>
      <c r="F5" s="41"/>
      <c r="G5" s="41"/>
      <c r="H5" s="20"/>
      <c r="I5" s="20"/>
    </row>
    <row r="6" spans="1:9" ht="25.5">
      <c r="A6" s="6">
        <v>3</v>
      </c>
      <c r="B6" s="21" t="s">
        <v>40</v>
      </c>
      <c r="C6" s="21" t="s">
        <v>41</v>
      </c>
      <c r="D6" s="4">
        <v>1</v>
      </c>
      <c r="E6" s="21" t="s">
        <v>33</v>
      </c>
      <c r="F6" s="42"/>
      <c r="G6" s="42"/>
      <c r="H6" s="20">
        <f>F6*D6</f>
        <v>0</v>
      </c>
      <c r="I6" s="20">
        <f>D6*G6</f>
        <v>0</v>
      </c>
    </row>
    <row r="7" spans="1:9" ht="15">
      <c r="A7" s="5"/>
      <c r="B7" s="2"/>
      <c r="C7" s="2" t="s">
        <v>12</v>
      </c>
      <c r="D7" s="3"/>
      <c r="E7" s="2"/>
      <c r="F7" s="16"/>
      <c r="G7" s="16"/>
      <c r="H7" s="16">
        <f>SUM(H2:H6)</f>
        <v>0</v>
      </c>
      <c r="I7" s="16">
        <f>SUM(I2:I6)</f>
        <v>0</v>
      </c>
    </row>
  </sheetData>
  <sheetProtection password="90EF" sheet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2">
      <selection activeCell="F20" sqref="F20"/>
    </sheetView>
  </sheetViews>
  <sheetFormatPr defaultColWidth="9.140625" defaultRowHeight="15"/>
  <cols>
    <col min="1" max="1" width="4.28125" style="35" customWidth="1"/>
    <col min="2" max="2" width="9.28125" style="21" customWidth="1"/>
    <col min="3" max="3" width="36.7109375" style="21" customWidth="1"/>
    <col min="4" max="4" width="6.7109375" style="40" customWidth="1"/>
    <col min="5" max="5" width="6.7109375" style="21" customWidth="1"/>
    <col min="6" max="9" width="9.140625" style="44" customWidth="1"/>
  </cols>
  <sheetData>
    <row r="1" spans="1:9" ht="25.5">
      <c r="A1" s="5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16" t="s">
        <v>8</v>
      </c>
      <c r="G1" s="16" t="s">
        <v>9</v>
      </c>
      <c r="H1" s="16" t="s">
        <v>10</v>
      </c>
      <c r="I1" s="16" t="s">
        <v>11</v>
      </c>
    </row>
    <row r="2" spans="1:9" ht="51">
      <c r="A2" s="31">
        <v>1</v>
      </c>
      <c r="B2" s="32" t="s">
        <v>42</v>
      </c>
      <c r="C2" s="33" t="s">
        <v>70</v>
      </c>
      <c r="D2" s="34">
        <v>170</v>
      </c>
      <c r="E2" s="32" t="s">
        <v>15</v>
      </c>
      <c r="F2" s="57"/>
      <c r="G2" s="57"/>
      <c r="H2" s="44">
        <f>D2*F2</f>
        <v>0</v>
      </c>
      <c r="I2" s="44">
        <f>D2*G2</f>
        <v>0</v>
      </c>
    </row>
    <row r="3" spans="2:7" ht="15">
      <c r="B3" s="25"/>
      <c r="C3" s="33" t="s">
        <v>71</v>
      </c>
      <c r="D3" s="36"/>
      <c r="E3" s="25"/>
      <c r="F3" s="57"/>
      <c r="G3" s="57"/>
    </row>
    <row r="4" spans="2:7" ht="15">
      <c r="B4" s="25"/>
      <c r="C4" s="33"/>
      <c r="D4" s="36"/>
      <c r="E4" s="25"/>
      <c r="F4" s="57"/>
      <c r="G4" s="57"/>
    </row>
    <row r="5" spans="1:9" ht="25.5">
      <c r="A5" s="35">
        <v>2</v>
      </c>
      <c r="B5" s="38" t="s">
        <v>65</v>
      </c>
      <c r="C5" s="33" t="s">
        <v>62</v>
      </c>
      <c r="D5" s="36">
        <v>75</v>
      </c>
      <c r="E5" s="25" t="s">
        <v>15</v>
      </c>
      <c r="F5" s="57"/>
      <c r="G5" s="57"/>
      <c r="H5" s="44">
        <f>D5*F5</f>
        <v>0</v>
      </c>
      <c r="I5" s="44">
        <f>D5*G5</f>
        <v>0</v>
      </c>
    </row>
    <row r="6" spans="2:7" ht="15">
      <c r="B6" s="25"/>
      <c r="C6" s="33"/>
      <c r="D6" s="36"/>
      <c r="E6" s="25"/>
      <c r="F6" s="57"/>
      <c r="G6" s="57"/>
    </row>
    <row r="7" spans="1:9" ht="25.5">
      <c r="A7" s="35">
        <v>3</v>
      </c>
      <c r="B7" s="38" t="s">
        <v>66</v>
      </c>
      <c r="C7" s="33" t="s">
        <v>63</v>
      </c>
      <c r="D7" s="36">
        <v>75</v>
      </c>
      <c r="E7" s="25" t="s">
        <v>15</v>
      </c>
      <c r="F7" s="57"/>
      <c r="G7" s="57"/>
      <c r="H7" s="44">
        <f>D7*F7</f>
        <v>0</v>
      </c>
      <c r="I7" s="44">
        <f>D7*G7</f>
        <v>0</v>
      </c>
    </row>
    <row r="8" spans="2:7" ht="15">
      <c r="B8" s="25"/>
      <c r="C8" s="33"/>
      <c r="D8" s="36"/>
      <c r="E8" s="25"/>
      <c r="F8" s="57"/>
      <c r="G8" s="57"/>
    </row>
    <row r="9" spans="1:9" ht="25.5">
      <c r="A9" s="35">
        <v>4</v>
      </c>
      <c r="B9" s="38" t="s">
        <v>67</v>
      </c>
      <c r="C9" s="33" t="s">
        <v>64</v>
      </c>
      <c r="D9" s="36">
        <v>7</v>
      </c>
      <c r="E9" s="25" t="s">
        <v>13</v>
      </c>
      <c r="F9" s="57"/>
      <c r="G9" s="57"/>
      <c r="H9" s="44">
        <f>D9*F9</f>
        <v>0</v>
      </c>
      <c r="I9" s="44">
        <f>D9*G9</f>
        <v>0</v>
      </c>
    </row>
    <row r="10" spans="2:7" ht="15">
      <c r="B10" s="25"/>
      <c r="C10" s="33"/>
      <c r="D10" s="36"/>
      <c r="E10" s="25"/>
      <c r="F10" s="57"/>
      <c r="G10" s="57"/>
    </row>
    <row r="11" spans="2:7" ht="15">
      <c r="B11" s="25"/>
      <c r="C11" s="33"/>
      <c r="D11" s="36"/>
      <c r="E11" s="25"/>
      <c r="F11" s="57"/>
      <c r="G11" s="57"/>
    </row>
    <row r="12" spans="1:9" ht="51">
      <c r="A12" s="37">
        <v>5</v>
      </c>
      <c r="B12" s="38" t="s">
        <v>43</v>
      </c>
      <c r="C12" s="33" t="s">
        <v>70</v>
      </c>
      <c r="D12" s="39">
        <v>120</v>
      </c>
      <c r="E12" s="38" t="s">
        <v>44</v>
      </c>
      <c r="F12" s="57"/>
      <c r="G12" s="57"/>
      <c r="H12" s="44">
        <f>D12*F12</f>
        <v>0</v>
      </c>
      <c r="I12" s="44">
        <f>D12*G12</f>
        <v>0</v>
      </c>
    </row>
    <row r="13" spans="1:7" ht="15">
      <c r="A13" s="37"/>
      <c r="B13" s="38"/>
      <c r="C13" s="33" t="s">
        <v>72</v>
      </c>
      <c r="D13" s="39"/>
      <c r="E13" s="38"/>
      <c r="F13" s="57"/>
      <c r="G13" s="57"/>
    </row>
    <row r="14" spans="1:7" ht="15">
      <c r="A14" s="37"/>
      <c r="B14" s="38"/>
      <c r="C14" s="33"/>
      <c r="D14" s="39"/>
      <c r="E14" s="38"/>
      <c r="F14" s="57"/>
      <c r="G14" s="57"/>
    </row>
    <row r="15" spans="1:9" ht="89.25">
      <c r="A15" s="37">
        <v>6</v>
      </c>
      <c r="B15" s="38" t="s">
        <v>45</v>
      </c>
      <c r="C15" s="30" t="s">
        <v>54</v>
      </c>
      <c r="D15" s="39">
        <v>250</v>
      </c>
      <c r="E15" s="38" t="s">
        <v>44</v>
      </c>
      <c r="F15" s="57"/>
      <c r="G15" s="57"/>
      <c r="H15" s="44">
        <f>D15*F15</f>
        <v>0</v>
      </c>
      <c r="I15" s="44">
        <f>D15*G15</f>
        <v>0</v>
      </c>
    </row>
    <row r="16" spans="1:7" ht="25.5">
      <c r="A16" s="37"/>
      <c r="B16" s="38"/>
      <c r="C16" s="30" t="s">
        <v>55</v>
      </c>
      <c r="D16" s="39"/>
      <c r="E16" s="38"/>
      <c r="F16" s="57"/>
      <c r="G16" s="57"/>
    </row>
    <row r="17" spans="1:7" ht="15">
      <c r="A17" s="37"/>
      <c r="B17" s="38"/>
      <c r="C17" s="30"/>
      <c r="D17" s="39"/>
      <c r="E17" s="38"/>
      <c r="F17" s="57"/>
      <c r="G17" s="57"/>
    </row>
    <row r="18" spans="1:9" ht="89.25">
      <c r="A18" s="37">
        <v>7</v>
      </c>
      <c r="B18" s="38" t="s">
        <v>46</v>
      </c>
      <c r="C18" s="30" t="s">
        <v>54</v>
      </c>
      <c r="D18" s="39">
        <v>230</v>
      </c>
      <c r="E18" s="38" t="s">
        <v>44</v>
      </c>
      <c r="F18" s="57"/>
      <c r="G18" s="57"/>
      <c r="H18" s="44">
        <f>D18*F18</f>
        <v>0</v>
      </c>
      <c r="I18" s="44">
        <f>D18*G18</f>
        <v>0</v>
      </c>
    </row>
    <row r="19" spans="1:7" ht="25.5">
      <c r="A19" s="37"/>
      <c r="B19" s="38"/>
      <c r="C19" s="30" t="s">
        <v>56</v>
      </c>
      <c r="D19" s="39"/>
      <c r="E19" s="38"/>
      <c r="F19" s="57"/>
      <c r="G19" s="57"/>
    </row>
    <row r="20" spans="1:7" ht="15">
      <c r="A20" s="37"/>
      <c r="B20" s="38"/>
      <c r="C20" s="30"/>
      <c r="D20" s="39"/>
      <c r="E20" s="38"/>
      <c r="F20" s="57"/>
      <c r="G20" s="57"/>
    </row>
    <row r="21" spans="1:9" ht="38.25">
      <c r="A21" s="35">
        <v>8</v>
      </c>
      <c r="B21" s="25" t="s">
        <v>47</v>
      </c>
      <c r="C21" s="24" t="s">
        <v>74</v>
      </c>
      <c r="D21" s="36">
        <v>1</v>
      </c>
      <c r="E21" s="25" t="s">
        <v>33</v>
      </c>
      <c r="F21" s="57"/>
      <c r="G21" s="57"/>
      <c r="H21" s="44">
        <f>D21*F21</f>
        <v>0</v>
      </c>
      <c r="I21" s="44">
        <f>D21*G21</f>
        <v>0</v>
      </c>
    </row>
    <row r="22" spans="2:7" ht="15">
      <c r="B22" s="25"/>
      <c r="C22" s="24"/>
      <c r="D22" s="36"/>
      <c r="E22" s="25"/>
      <c r="F22" s="57"/>
      <c r="G22" s="57"/>
    </row>
    <row r="23" spans="1:9" ht="51">
      <c r="A23" s="35">
        <v>9</v>
      </c>
      <c r="B23" s="25" t="s">
        <v>47</v>
      </c>
      <c r="C23" s="24" t="s">
        <v>87</v>
      </c>
      <c r="D23" s="36">
        <v>1</v>
      </c>
      <c r="E23" s="25" t="s">
        <v>33</v>
      </c>
      <c r="F23" s="57"/>
      <c r="G23" s="57"/>
      <c r="H23" s="44">
        <f>D23*F23</f>
        <v>0</v>
      </c>
      <c r="I23" s="44">
        <f>D23*G23</f>
        <v>0</v>
      </c>
    </row>
    <row r="24" spans="2:7" ht="15">
      <c r="B24" s="25"/>
      <c r="C24" s="24"/>
      <c r="D24" s="36"/>
      <c r="E24" s="25"/>
      <c r="F24" s="57"/>
      <c r="G24" s="57"/>
    </row>
    <row r="25" spans="1:9" ht="38.25">
      <c r="A25" s="35">
        <v>10</v>
      </c>
      <c r="B25" s="25" t="s">
        <v>47</v>
      </c>
      <c r="C25" s="24" t="s">
        <v>57</v>
      </c>
      <c r="D25" s="36">
        <v>1</v>
      </c>
      <c r="E25" s="25" t="s">
        <v>33</v>
      </c>
      <c r="F25" s="57"/>
      <c r="G25" s="57"/>
      <c r="H25" s="44">
        <f>D25*F25</f>
        <v>0</v>
      </c>
      <c r="I25" s="44">
        <f>D25*G25</f>
        <v>0</v>
      </c>
    </row>
    <row r="26" spans="2:7" ht="15">
      <c r="B26" s="25"/>
      <c r="C26" s="24"/>
      <c r="D26" s="36"/>
      <c r="E26" s="25"/>
      <c r="F26" s="57"/>
      <c r="G26" s="57"/>
    </row>
    <row r="27" spans="1:9" ht="25.5">
      <c r="A27" s="35">
        <v>11</v>
      </c>
      <c r="B27" s="25" t="s">
        <v>47</v>
      </c>
      <c r="C27" s="24" t="s">
        <v>61</v>
      </c>
      <c r="D27" s="36">
        <v>1</v>
      </c>
      <c r="E27" s="25" t="s">
        <v>13</v>
      </c>
      <c r="F27" s="57"/>
      <c r="G27" s="57"/>
      <c r="H27" s="44">
        <f>D27*F27</f>
        <v>0</v>
      </c>
      <c r="I27" s="44">
        <f>D27*G27</f>
        <v>0</v>
      </c>
    </row>
    <row r="28" spans="2:7" ht="15">
      <c r="B28" s="25"/>
      <c r="C28" s="24"/>
      <c r="D28" s="36"/>
      <c r="E28" s="25"/>
      <c r="F28" s="57"/>
      <c r="G28" s="57"/>
    </row>
    <row r="29" spans="1:9" ht="51">
      <c r="A29" s="35">
        <v>12</v>
      </c>
      <c r="B29" s="25" t="s">
        <v>47</v>
      </c>
      <c r="C29" s="24" t="s">
        <v>84</v>
      </c>
      <c r="D29" s="36">
        <v>5</v>
      </c>
      <c r="E29" s="25" t="s">
        <v>13</v>
      </c>
      <c r="F29" s="57"/>
      <c r="G29" s="57"/>
      <c r="H29" s="44">
        <f>D29*F29</f>
        <v>0</v>
      </c>
      <c r="I29" s="44">
        <f>D29*G29</f>
        <v>0</v>
      </c>
    </row>
    <row r="30" spans="2:7" ht="15">
      <c r="B30" s="25"/>
      <c r="C30" s="24"/>
      <c r="D30" s="36"/>
      <c r="E30" s="25"/>
      <c r="F30" s="57"/>
      <c r="G30" s="57"/>
    </row>
    <row r="31" spans="1:9" ht="38.25">
      <c r="A31" s="35">
        <v>13</v>
      </c>
      <c r="B31" s="25" t="s">
        <v>17</v>
      </c>
      <c r="C31" s="24" t="s">
        <v>75</v>
      </c>
      <c r="D31" s="36">
        <v>6</v>
      </c>
      <c r="E31" s="25" t="s">
        <v>13</v>
      </c>
      <c r="F31" s="57"/>
      <c r="G31" s="57"/>
      <c r="H31" s="44">
        <f>D31*F31</f>
        <v>0</v>
      </c>
      <c r="I31" s="44">
        <f>D31*G31</f>
        <v>0</v>
      </c>
    </row>
    <row r="32" spans="2:7" ht="15">
      <c r="B32" s="25"/>
      <c r="C32" s="24"/>
      <c r="D32" s="36"/>
      <c r="E32" s="25"/>
      <c r="F32" s="57"/>
      <c r="G32" s="57"/>
    </row>
    <row r="33" spans="1:9" ht="38.25">
      <c r="A33" s="35">
        <v>14</v>
      </c>
      <c r="B33" s="25" t="s">
        <v>17</v>
      </c>
      <c r="C33" s="24" t="s">
        <v>85</v>
      </c>
      <c r="D33" s="36">
        <v>24</v>
      </c>
      <c r="E33" s="25" t="s">
        <v>13</v>
      </c>
      <c r="F33" s="57"/>
      <c r="G33" s="57"/>
      <c r="H33" s="44">
        <f>D33*F33</f>
        <v>0</v>
      </c>
      <c r="I33" s="44">
        <f>D33*G33</f>
        <v>0</v>
      </c>
    </row>
    <row r="34" spans="2:7" ht="15">
      <c r="B34" s="25"/>
      <c r="C34" s="24"/>
      <c r="D34" s="36"/>
      <c r="E34" s="25"/>
      <c r="F34" s="57"/>
      <c r="G34" s="57"/>
    </row>
    <row r="35" spans="1:9" ht="38.25">
      <c r="A35" s="35">
        <v>15</v>
      </c>
      <c r="B35" s="25" t="s">
        <v>17</v>
      </c>
      <c r="C35" s="24" t="s">
        <v>86</v>
      </c>
      <c r="D35" s="36">
        <v>6</v>
      </c>
      <c r="E35" s="25" t="s">
        <v>13</v>
      </c>
      <c r="F35" s="57"/>
      <c r="G35" s="57"/>
      <c r="H35" s="44">
        <f>D35*F35</f>
        <v>0</v>
      </c>
      <c r="I35" s="44">
        <f>D35*G35</f>
        <v>0</v>
      </c>
    </row>
    <row r="36" spans="2:7" ht="15">
      <c r="B36" s="25"/>
      <c r="C36" s="24"/>
      <c r="D36" s="36"/>
      <c r="E36" s="25"/>
      <c r="F36" s="57"/>
      <c r="G36" s="57"/>
    </row>
    <row r="37" spans="1:9" ht="88.5" customHeight="1">
      <c r="A37" s="35">
        <v>16</v>
      </c>
      <c r="B37" s="25" t="s">
        <v>48</v>
      </c>
      <c r="C37" s="30" t="s">
        <v>83</v>
      </c>
      <c r="D37" s="36">
        <v>2</v>
      </c>
      <c r="E37" s="25" t="s">
        <v>13</v>
      </c>
      <c r="F37" s="57"/>
      <c r="G37" s="57"/>
      <c r="H37" s="44">
        <f>D37*F37</f>
        <v>0</v>
      </c>
      <c r="I37" s="44">
        <f>D37*G37</f>
        <v>0</v>
      </c>
    </row>
    <row r="38" spans="2:7" ht="15">
      <c r="B38" s="38"/>
      <c r="C38" s="33"/>
      <c r="D38" s="36"/>
      <c r="E38" s="25"/>
      <c r="F38" s="57"/>
      <c r="G38" s="57"/>
    </row>
    <row r="39" spans="1:9" ht="100.5" customHeight="1">
      <c r="A39" s="35">
        <v>17</v>
      </c>
      <c r="B39" s="25" t="s">
        <v>48</v>
      </c>
      <c r="C39" s="30" t="s">
        <v>79</v>
      </c>
      <c r="D39" s="36">
        <v>2</v>
      </c>
      <c r="E39" s="25" t="s">
        <v>13</v>
      </c>
      <c r="F39" s="57"/>
      <c r="G39" s="57"/>
      <c r="H39" s="44">
        <f>D39*F39</f>
        <v>0</v>
      </c>
      <c r="I39" s="44">
        <f>D39*G39</f>
        <v>0</v>
      </c>
    </row>
    <row r="40" spans="1:9" ht="69.75" customHeight="1">
      <c r="A40" s="35">
        <v>18</v>
      </c>
      <c r="B40" s="38" t="s">
        <v>52</v>
      </c>
      <c r="C40" s="33" t="s">
        <v>53</v>
      </c>
      <c r="D40" s="36">
        <v>20</v>
      </c>
      <c r="E40" s="25" t="s">
        <v>13</v>
      </c>
      <c r="F40" s="57"/>
      <c r="G40" s="57"/>
      <c r="H40" s="44">
        <f>D40*F40</f>
        <v>0</v>
      </c>
      <c r="I40" s="44">
        <f>D40*G40</f>
        <v>0</v>
      </c>
    </row>
    <row r="41" spans="2:7" ht="15">
      <c r="B41" s="25"/>
      <c r="C41" s="25"/>
      <c r="D41" s="36"/>
      <c r="E41" s="25"/>
      <c r="F41" s="57"/>
      <c r="G41" s="57"/>
    </row>
    <row r="42" spans="1:9" ht="25.5">
      <c r="A42" s="35">
        <v>19</v>
      </c>
      <c r="B42" s="25" t="s">
        <v>58</v>
      </c>
      <c r="C42" s="30" t="s">
        <v>50</v>
      </c>
      <c r="D42" s="36">
        <v>19</v>
      </c>
      <c r="E42" s="25" t="s">
        <v>13</v>
      </c>
      <c r="F42" s="57"/>
      <c r="G42" s="57"/>
      <c r="H42" s="44">
        <f>D42*F42</f>
        <v>0</v>
      </c>
      <c r="I42" s="44">
        <f>D42*G42</f>
        <v>0</v>
      </c>
    </row>
    <row r="43" spans="2:7" ht="15">
      <c r="B43" s="25"/>
      <c r="C43" s="30"/>
      <c r="D43" s="36"/>
      <c r="E43" s="25"/>
      <c r="F43" s="57"/>
      <c r="G43" s="57"/>
    </row>
    <row r="44" spans="1:9" ht="25.5">
      <c r="A44" s="35">
        <v>20</v>
      </c>
      <c r="B44" s="25" t="s">
        <v>59</v>
      </c>
      <c r="C44" s="30" t="s">
        <v>51</v>
      </c>
      <c r="D44" s="36">
        <v>1</v>
      </c>
      <c r="E44" s="25" t="s">
        <v>13</v>
      </c>
      <c r="F44" s="57"/>
      <c r="G44" s="57"/>
      <c r="H44" s="44">
        <f>D44*F44</f>
        <v>0</v>
      </c>
      <c r="I44" s="44">
        <f>D44*G44</f>
        <v>0</v>
      </c>
    </row>
    <row r="45" spans="2:7" ht="15">
      <c r="B45" s="25"/>
      <c r="C45" s="30"/>
      <c r="D45" s="36"/>
      <c r="E45" s="25"/>
      <c r="F45" s="57"/>
      <c r="G45" s="57"/>
    </row>
    <row r="46" spans="1:9" ht="38.25">
      <c r="A46" s="35">
        <v>21</v>
      </c>
      <c r="B46" s="25" t="s">
        <v>16</v>
      </c>
      <c r="C46" s="30" t="s">
        <v>60</v>
      </c>
      <c r="D46" s="36">
        <v>1</v>
      </c>
      <c r="E46" s="25" t="s">
        <v>33</v>
      </c>
      <c r="F46" s="57"/>
      <c r="G46" s="57"/>
      <c r="H46" s="44">
        <f>D46*F46</f>
        <v>0</v>
      </c>
      <c r="I46" s="44">
        <f>D46*G46</f>
        <v>0</v>
      </c>
    </row>
    <row r="47" spans="2:7" ht="15">
      <c r="B47" s="25"/>
      <c r="C47" s="30"/>
      <c r="D47" s="36"/>
      <c r="E47" s="25"/>
      <c r="F47" s="57"/>
      <c r="G47" s="57"/>
    </row>
    <row r="48" spans="1:9" ht="38.25">
      <c r="A48" s="35">
        <v>22</v>
      </c>
      <c r="B48" s="25" t="s">
        <v>76</v>
      </c>
      <c r="C48" s="21" t="s">
        <v>77</v>
      </c>
      <c r="D48" s="40">
        <v>9</v>
      </c>
      <c r="E48" s="21" t="s">
        <v>13</v>
      </c>
      <c r="F48" s="57"/>
      <c r="G48" s="57"/>
      <c r="H48" s="44">
        <f>D48*F48</f>
        <v>0</v>
      </c>
      <c r="I48" s="44">
        <f>D48*G48</f>
        <v>0</v>
      </c>
    </row>
    <row r="49" spans="2:7" ht="15">
      <c r="B49" s="25"/>
      <c r="F49" s="57"/>
      <c r="G49" s="57"/>
    </row>
    <row r="50" spans="1:9" ht="38.25">
      <c r="A50" s="35">
        <v>23</v>
      </c>
      <c r="B50" s="25" t="s">
        <v>16</v>
      </c>
      <c r="C50" s="21" t="s">
        <v>36</v>
      </c>
      <c r="D50" s="40">
        <v>1</v>
      </c>
      <c r="E50" s="21" t="s">
        <v>33</v>
      </c>
      <c r="F50" s="57"/>
      <c r="G50" s="57"/>
      <c r="H50" s="44">
        <f>D50*F50</f>
        <v>0</v>
      </c>
      <c r="I50" s="44">
        <f>D50*G50</f>
        <v>0</v>
      </c>
    </row>
    <row r="51" spans="2:7" ht="15">
      <c r="B51" s="25"/>
      <c r="C51" s="30"/>
      <c r="F51" s="57"/>
      <c r="G51" s="57"/>
    </row>
    <row r="52" spans="1:9" ht="38.25">
      <c r="A52" s="35">
        <v>24</v>
      </c>
      <c r="B52" s="25" t="s">
        <v>18</v>
      </c>
      <c r="C52" s="21" t="s">
        <v>35</v>
      </c>
      <c r="D52" s="40">
        <v>1</v>
      </c>
      <c r="E52" s="21" t="s">
        <v>33</v>
      </c>
      <c r="F52" s="57"/>
      <c r="G52" s="57"/>
      <c r="H52" s="44">
        <f>D52*F52</f>
        <v>0</v>
      </c>
      <c r="I52" s="44">
        <f>D52*G52</f>
        <v>0</v>
      </c>
    </row>
    <row r="53" spans="2:7" ht="15">
      <c r="B53" s="25"/>
      <c r="F53" s="57"/>
      <c r="G53" s="57"/>
    </row>
    <row r="54" spans="1:9" ht="15">
      <c r="A54" s="35">
        <v>25</v>
      </c>
      <c r="B54" s="25" t="s">
        <v>47</v>
      </c>
      <c r="C54" s="26" t="s">
        <v>78</v>
      </c>
      <c r="D54" s="40">
        <v>1</v>
      </c>
      <c r="E54" s="21" t="s">
        <v>33</v>
      </c>
      <c r="F54" s="57"/>
      <c r="G54" s="57"/>
      <c r="H54" s="44">
        <f>D54*F54</f>
        <v>0</v>
      </c>
      <c r="I54" s="44">
        <f>D54*G54</f>
        <v>0</v>
      </c>
    </row>
    <row r="55" spans="1:2" ht="15">
      <c r="A55" s="1"/>
      <c r="B55" s="25"/>
    </row>
    <row r="56" spans="1:9" ht="15">
      <c r="A56" s="5"/>
      <c r="B56" s="2"/>
      <c r="C56" s="2" t="s">
        <v>12</v>
      </c>
      <c r="D56" s="3"/>
      <c r="E56" s="2"/>
      <c r="F56" s="45"/>
      <c r="G56" s="45"/>
      <c r="H56" s="45">
        <f>SUM(H2:H55)</f>
        <v>0</v>
      </c>
      <c r="I56" s="45">
        <f>SUM(I2:I55)</f>
        <v>0</v>
      </c>
    </row>
    <row r="58" ht="15">
      <c r="D58" s="46"/>
    </row>
  </sheetData>
  <sheetProtection password="90EF" sheet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AS5733</cp:lastModifiedBy>
  <cp:lastPrinted>2018-03-19T13:18:11Z</cp:lastPrinted>
  <dcterms:created xsi:type="dcterms:W3CDTF">2014-09-23T08:30:55Z</dcterms:created>
  <dcterms:modified xsi:type="dcterms:W3CDTF">2018-03-19T13:37:43Z</dcterms:modified>
  <cp:category/>
  <cp:version/>
  <cp:contentType/>
  <cp:contentStatus/>
</cp:coreProperties>
</file>